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dílené disky\Renata Šímová - můj disk\06_Založení spolku\"/>
    </mc:Choice>
  </mc:AlternateContent>
  <xr:revisionPtr revIDLastSave="0" documentId="13_ncr:1_{D4BACF1D-E8DE-4F94-B16F-E38262436C92}" xr6:coauthVersionLast="36" xr6:coauthVersionMax="36" xr10:uidLastSave="{00000000-0000-0000-0000-000000000000}"/>
  <bookViews>
    <workbookView xWindow="0" yWindow="90" windowWidth="19140" windowHeight="7350" xr2:uid="{00000000-000D-0000-FFFF-FFFF00000000}"/>
  </bookViews>
  <sheets>
    <sheet name="2023_2024" sheetId="1" r:id="rId1"/>
  </sheets>
  <calcPr calcId="191029"/>
</workbook>
</file>

<file path=xl/calcChain.xml><?xml version="1.0" encoding="utf-8"?>
<calcChain xmlns="http://schemas.openxmlformats.org/spreadsheetml/2006/main">
  <c r="D34" i="1" l="1"/>
  <c r="D32" i="1"/>
  <c r="D31" i="1"/>
  <c r="D27" i="1" s="1"/>
  <c r="D28" i="1"/>
  <c r="D6" i="1"/>
  <c r="D5" i="1" l="1"/>
  <c r="D68" i="1"/>
  <c r="D72" i="1" l="1"/>
  <c r="D73" i="1"/>
  <c r="D76" i="1" l="1"/>
  <c r="D26" i="1"/>
  <c r="D67" i="1"/>
  <c r="D4" i="1"/>
  <c r="D75" i="1" l="1"/>
  <c r="D78" i="1" s="1"/>
</calcChain>
</file>

<file path=xl/sharedStrings.xml><?xml version="1.0" encoding="utf-8"?>
<sst xmlns="http://schemas.openxmlformats.org/spreadsheetml/2006/main" count="80" uniqueCount="54">
  <si>
    <t xml:space="preserve">Datum </t>
  </si>
  <si>
    <t>Příjmy - pokladna</t>
  </si>
  <si>
    <t>Částka</t>
  </si>
  <si>
    <t xml:space="preserve">Příspěvky rodičů </t>
  </si>
  <si>
    <t>Příjmy - banka</t>
  </si>
  <si>
    <t>Datum</t>
  </si>
  <si>
    <t>Výdaje - pokladna</t>
  </si>
  <si>
    <t xml:space="preserve">Částka </t>
  </si>
  <si>
    <t>Výdaje - banka</t>
  </si>
  <si>
    <t>Vyúčtování pokladna</t>
  </si>
  <si>
    <t>Příjmy</t>
  </si>
  <si>
    <t>Výdaje</t>
  </si>
  <si>
    <t>Vyúčtování bankovní účet</t>
  </si>
  <si>
    <t>Konečný zůstatek celkem</t>
  </si>
  <si>
    <t>celkem</t>
  </si>
  <si>
    <t>Výběr hotovosti do pokladny</t>
  </si>
  <si>
    <t>Školní rok 2022/2023</t>
  </si>
  <si>
    <t>Finanční přehled SRPŠ školní rok 2023/2024</t>
  </si>
  <si>
    <t>Příjmy ve školním roce 2023/2024 - pokladna</t>
  </si>
  <si>
    <t>Příjmy ve školním roce 2023/2024 - banka</t>
  </si>
  <si>
    <t>Výdaje ve školním roce 2023/2024 - pokladna</t>
  </si>
  <si>
    <t>Výdaje ve školním roce 2023/2024 - banka</t>
  </si>
  <si>
    <t>Převod zůstatku k 1.9.2023</t>
  </si>
  <si>
    <t>Školní rok 2023/2024</t>
  </si>
  <si>
    <t>Konečný zůstatek k 31. 8. 2024 - pokladna</t>
  </si>
  <si>
    <t>Konečný zůstatek k 31. 8. 2024 - bankovní účet</t>
  </si>
  <si>
    <t>Platba faktury - sladkosti Mikuláš</t>
  </si>
  <si>
    <t>Platba faktury - šerpy</t>
  </si>
  <si>
    <t>Platba faktury - dárky pro sbírku Fond Sidus</t>
  </si>
  <si>
    <t>Platba faktury - benefiční talířek</t>
  </si>
  <si>
    <t>Podzimní brigáda</t>
  </si>
  <si>
    <t>Halloween</t>
  </si>
  <si>
    <t>Výtvarné díly - výtvarné potřeby, občerstvení</t>
  </si>
  <si>
    <t>Ozdoby na vánoční stromek - led řetěz, ozdoby</t>
  </si>
  <si>
    <t>Výtěžek z výtvarné dílny</t>
  </si>
  <si>
    <t>Vánoční výtvarné dílny</t>
  </si>
  <si>
    <t>Sbírka Fond Sidus</t>
  </si>
  <si>
    <t>Odměny - soutěž vaření</t>
  </si>
  <si>
    <t>Odměny - vítěz Halloween</t>
  </si>
  <si>
    <t>Odměny - karneval</t>
  </si>
  <si>
    <t>Odměny - recitace</t>
  </si>
  <si>
    <t>Odměny - lyžařský kurz</t>
  </si>
  <si>
    <t>Odměny - olympiáda Matematika</t>
  </si>
  <si>
    <t>Odměny - soutěž v litaratuře</t>
  </si>
  <si>
    <t>Odměny - olympiáda Český jazyk</t>
  </si>
  <si>
    <t>Odměny - zápis do 1. tříd</t>
  </si>
  <si>
    <t xml:space="preserve">Odměny - zahradní slavnost </t>
  </si>
  <si>
    <t>Zahradní slavnost - občerstvení, výtvarné potřeby</t>
  </si>
  <si>
    <t>Odměny - hry pro 2.B</t>
  </si>
  <si>
    <t>Odměny - den dětí družina</t>
  </si>
  <si>
    <t>Odměny - spotovní den</t>
  </si>
  <si>
    <t>Odměny - konec školního roku</t>
  </si>
  <si>
    <t xml:space="preserve">Občervení - projektový týden </t>
  </si>
  <si>
    <t xml:space="preserve">Pltaba faktury - Malinovka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</si>
</sst>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1" fillId="0" borderId="0" xfId="0" applyFont="1"/>
    <xf numFmtId="164" fontId="1" fillId="0" borderId="0" xfId="0" applyNumberFormat="1" applyFont="1"/>
    <xf numFmtId="0" fontId="1" fillId="2" borderId="1" xfId="0" applyFont="1" applyFill="1" applyBorder="1" applyAlignment="1"/>
    <xf numFmtId="0" fontId="0" fillId="0" borderId="2" xfId="0" applyBorder="1"/>
    <xf numFmtId="164" fontId="0" fillId="0" borderId="2" xfId="0" applyNumberFormat="1" applyBorder="1"/>
    <xf numFmtId="14" fontId="0" fillId="0" borderId="0" xfId="0" applyNumberFormat="1" applyBorder="1" applyAlignment="1">
      <alignment horizontal="left"/>
    </xf>
    <xf numFmtId="0" fontId="0" fillId="0" borderId="0" xfId="0" applyBorder="1"/>
    <xf numFmtId="164" fontId="0" fillId="0" borderId="0" xfId="0" applyNumberFormat="1" applyBorder="1"/>
    <xf numFmtId="14" fontId="0" fillId="0" borderId="2" xfId="0" applyNumberFormat="1" applyBorder="1"/>
    <xf numFmtId="164" fontId="0" fillId="0" borderId="0" xfId="0" applyNumberFormat="1"/>
    <xf numFmtId="14" fontId="0" fillId="0" borderId="0" xfId="0" applyNumberFormat="1" applyBorder="1"/>
    <xf numFmtId="164" fontId="1" fillId="3" borderId="0" xfId="0" applyNumberFormat="1" applyFont="1" applyFill="1"/>
    <xf numFmtId="0" fontId="1" fillId="0" borderId="0" xfId="0" applyFont="1" applyAlignment="1">
      <alignment horizontal="right"/>
    </xf>
    <xf numFmtId="164" fontId="1" fillId="0" borderId="0" xfId="0" applyNumberFormat="1" applyFont="1" applyBorder="1"/>
    <xf numFmtId="0" fontId="1" fillId="0" borderId="0" xfId="0" applyFont="1" applyBorder="1" applyAlignment="1">
      <alignment horizontal="right"/>
    </xf>
    <xf numFmtId="0" fontId="1" fillId="0" borderId="0" xfId="0" applyFont="1" applyAlignment="1"/>
    <xf numFmtId="0" fontId="1" fillId="2" borderId="2" xfId="0" applyFont="1" applyFill="1" applyBorder="1" applyAlignment="1"/>
    <xf numFmtId="14" fontId="0" fillId="0" borderId="2" xfId="0" applyNumberFormat="1" applyBorder="1" applyAlignment="1">
      <alignment horizontal="right"/>
    </xf>
    <xf numFmtId="0" fontId="0" fillId="0" borderId="3" xfId="0" applyFill="1" applyBorder="1"/>
    <xf numFmtId="0" fontId="0" fillId="0" borderId="2" xfId="0" applyFill="1" applyBorder="1"/>
    <xf numFmtId="164" fontId="0" fillId="0" borderId="2" xfId="0" applyNumberFormat="1" applyFill="1" applyBorder="1"/>
    <xf numFmtId="164" fontId="0" fillId="0" borderId="3" xfId="0" applyNumberFormat="1" applyFill="1" applyBorder="1"/>
    <xf numFmtId="14" fontId="0" fillId="0" borderId="0" xfId="0" applyNumberFormat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G78"/>
  <sheetViews>
    <sheetView tabSelected="1" topLeftCell="A49" workbookViewId="0">
      <selection activeCell="D26" sqref="D26"/>
    </sheetView>
  </sheetViews>
  <sheetFormatPr defaultRowHeight="15" x14ac:dyDescent="0.25"/>
  <cols>
    <col min="2" max="2" width="21.28515625" customWidth="1"/>
    <col min="3" max="3" width="79.28515625" customWidth="1"/>
    <col min="4" max="4" width="21.28515625" customWidth="1"/>
    <col min="7" max="7" width="10.140625" bestFit="1" customWidth="1"/>
  </cols>
  <sheetData>
    <row r="3" spans="2:4" ht="23.25" x14ac:dyDescent="0.35">
      <c r="B3" s="1" t="s">
        <v>17</v>
      </c>
    </row>
    <row r="4" spans="2:4" x14ac:dyDescent="0.25">
      <c r="C4" s="14" t="s">
        <v>14</v>
      </c>
      <c r="D4" s="3">
        <f>SUM(D5:D6)</f>
        <v>125257</v>
      </c>
    </row>
    <row r="5" spans="2:4" x14ac:dyDescent="0.25">
      <c r="B5" s="2" t="s">
        <v>18</v>
      </c>
      <c r="D5" s="3">
        <f>SUM(D9:D15)</f>
        <v>43707</v>
      </c>
    </row>
    <row r="6" spans="2:4" x14ac:dyDescent="0.25">
      <c r="B6" s="2" t="s">
        <v>19</v>
      </c>
      <c r="D6" s="3">
        <f>D17+D18+D19+D20+D24+D21+D22+D23+D25</f>
        <v>81550</v>
      </c>
    </row>
    <row r="8" spans="2:4" x14ac:dyDescent="0.25">
      <c r="B8" s="18" t="s">
        <v>0</v>
      </c>
      <c r="C8" s="18" t="s">
        <v>1</v>
      </c>
      <c r="D8" s="18" t="s">
        <v>2</v>
      </c>
    </row>
    <row r="9" spans="2:4" x14ac:dyDescent="0.25">
      <c r="B9" s="19">
        <v>45542</v>
      </c>
      <c r="C9" s="5" t="s">
        <v>3</v>
      </c>
      <c r="D9" s="6">
        <v>500</v>
      </c>
    </row>
    <row r="10" spans="2:4" x14ac:dyDescent="0.25">
      <c r="B10" s="10">
        <v>45609</v>
      </c>
      <c r="C10" s="5" t="s">
        <v>3</v>
      </c>
      <c r="D10" s="6">
        <v>500</v>
      </c>
    </row>
    <row r="11" spans="2:4" x14ac:dyDescent="0.25">
      <c r="B11" s="19">
        <v>45609</v>
      </c>
      <c r="C11" s="5" t="s">
        <v>15</v>
      </c>
      <c r="D11" s="6">
        <v>10000</v>
      </c>
    </row>
    <row r="12" spans="2:4" x14ac:dyDescent="0.25">
      <c r="B12" s="10">
        <v>45624</v>
      </c>
      <c r="C12" s="21" t="s">
        <v>34</v>
      </c>
      <c r="D12" s="22">
        <v>12657</v>
      </c>
    </row>
    <row r="13" spans="2:4" x14ac:dyDescent="0.25">
      <c r="B13" s="10">
        <v>45425</v>
      </c>
      <c r="C13" s="20" t="s">
        <v>36</v>
      </c>
      <c r="D13" s="23">
        <v>10050</v>
      </c>
    </row>
    <row r="14" spans="2:4" x14ac:dyDescent="0.25">
      <c r="B14" s="19">
        <v>45439</v>
      </c>
      <c r="C14" s="5" t="s">
        <v>15</v>
      </c>
      <c r="D14" s="6">
        <v>10000</v>
      </c>
    </row>
    <row r="16" spans="2:4" x14ac:dyDescent="0.25">
      <c r="B16" s="18" t="s">
        <v>0</v>
      </c>
      <c r="C16" s="18" t="s">
        <v>4</v>
      </c>
      <c r="D16" s="18" t="s">
        <v>2</v>
      </c>
    </row>
    <row r="17" spans="2:7" x14ac:dyDescent="0.25">
      <c r="B17" s="19">
        <v>45199</v>
      </c>
      <c r="C17" s="5" t="s">
        <v>3</v>
      </c>
      <c r="D17" s="6">
        <v>51300</v>
      </c>
    </row>
    <row r="18" spans="2:7" x14ac:dyDescent="0.25">
      <c r="B18" s="19">
        <v>45243</v>
      </c>
      <c r="C18" s="5" t="s">
        <v>3</v>
      </c>
      <c r="D18" s="6">
        <v>4250</v>
      </c>
    </row>
    <row r="19" spans="2:7" x14ac:dyDescent="0.25">
      <c r="B19" s="19">
        <v>45260</v>
      </c>
      <c r="C19" s="5" t="s">
        <v>3</v>
      </c>
      <c r="D19" s="6">
        <v>18300</v>
      </c>
    </row>
    <row r="20" spans="2:7" x14ac:dyDescent="0.25">
      <c r="B20" s="19">
        <v>45291</v>
      </c>
      <c r="C20" s="5" t="s">
        <v>3</v>
      </c>
      <c r="D20" s="6">
        <v>3950</v>
      </c>
    </row>
    <row r="21" spans="2:7" x14ac:dyDescent="0.25">
      <c r="B21" s="19">
        <v>45322</v>
      </c>
      <c r="C21" s="5" t="s">
        <v>3</v>
      </c>
      <c r="D21" s="6">
        <v>1500</v>
      </c>
    </row>
    <row r="22" spans="2:7" x14ac:dyDescent="0.25">
      <c r="B22" s="19">
        <v>45382</v>
      </c>
      <c r="C22" s="5" t="s">
        <v>3</v>
      </c>
      <c r="D22" s="6">
        <v>750</v>
      </c>
    </row>
    <row r="23" spans="2:7" x14ac:dyDescent="0.25">
      <c r="B23" s="19">
        <v>45412</v>
      </c>
      <c r="C23" s="5" t="s">
        <v>3</v>
      </c>
      <c r="D23" s="6">
        <v>500</v>
      </c>
    </row>
    <row r="24" spans="2:7" x14ac:dyDescent="0.25">
      <c r="B24" s="19">
        <v>45443</v>
      </c>
      <c r="C24" s="5" t="s">
        <v>3</v>
      </c>
      <c r="D24" s="6">
        <v>0</v>
      </c>
    </row>
    <row r="25" spans="2:7" x14ac:dyDescent="0.25">
      <c r="B25" s="19">
        <v>45504</v>
      </c>
      <c r="C25" s="5" t="s">
        <v>3</v>
      </c>
      <c r="D25" s="6">
        <v>1000</v>
      </c>
    </row>
    <row r="26" spans="2:7" x14ac:dyDescent="0.25">
      <c r="B26" s="7"/>
      <c r="C26" s="16" t="s">
        <v>14</v>
      </c>
      <c r="D26" s="15">
        <f>SUM(D27:D28)</f>
        <v>99369</v>
      </c>
    </row>
    <row r="27" spans="2:7" x14ac:dyDescent="0.25">
      <c r="B27" s="17" t="s">
        <v>20</v>
      </c>
      <c r="D27" s="3">
        <f>SUM(D31:D54)</f>
        <v>44605</v>
      </c>
    </row>
    <row r="28" spans="2:7" x14ac:dyDescent="0.25">
      <c r="B28" s="17" t="s">
        <v>21</v>
      </c>
      <c r="C28" s="2"/>
      <c r="D28" s="3">
        <f>SUM(D56:D62)</f>
        <v>54764</v>
      </c>
    </row>
    <row r="30" spans="2:7" x14ac:dyDescent="0.25">
      <c r="B30" s="4" t="s">
        <v>5</v>
      </c>
      <c r="C30" s="4" t="s">
        <v>6</v>
      </c>
      <c r="D30" s="4" t="s">
        <v>7</v>
      </c>
    </row>
    <row r="31" spans="2:7" x14ac:dyDescent="0.25">
      <c r="B31" s="10">
        <v>45202</v>
      </c>
      <c r="C31" s="5" t="s">
        <v>30</v>
      </c>
      <c r="D31" s="6">
        <f>1536+561</f>
        <v>2097</v>
      </c>
      <c r="F31" s="8"/>
      <c r="G31" s="8"/>
    </row>
    <row r="32" spans="2:7" x14ac:dyDescent="0.25">
      <c r="B32" s="10">
        <v>45229</v>
      </c>
      <c r="C32" s="5" t="s">
        <v>31</v>
      </c>
      <c r="D32" s="6">
        <f>1098+960</f>
        <v>2058</v>
      </c>
      <c r="F32" s="8"/>
      <c r="G32" s="8"/>
    </row>
    <row r="33" spans="2:7" x14ac:dyDescent="0.25">
      <c r="B33" s="10">
        <v>45253</v>
      </c>
      <c r="C33" s="5" t="s">
        <v>32</v>
      </c>
      <c r="D33" s="6">
        <v>7553</v>
      </c>
      <c r="F33" s="8"/>
      <c r="G33" s="12"/>
    </row>
    <row r="34" spans="2:7" x14ac:dyDescent="0.25">
      <c r="B34" s="10">
        <v>45254</v>
      </c>
      <c r="C34" s="5" t="s">
        <v>33</v>
      </c>
      <c r="D34" s="6">
        <f>629+245</f>
        <v>874</v>
      </c>
      <c r="F34" s="8"/>
      <c r="G34" s="12"/>
    </row>
    <row r="35" spans="2:7" x14ac:dyDescent="0.25">
      <c r="B35" s="10">
        <v>45278</v>
      </c>
      <c r="C35" s="5" t="s">
        <v>35</v>
      </c>
      <c r="D35" s="6">
        <v>957</v>
      </c>
      <c r="F35" s="8"/>
      <c r="G35" s="24"/>
    </row>
    <row r="36" spans="2:7" x14ac:dyDescent="0.25">
      <c r="B36" s="10">
        <v>45310</v>
      </c>
      <c r="C36" s="5" t="s">
        <v>38</v>
      </c>
      <c r="D36" s="6">
        <v>5000</v>
      </c>
      <c r="F36" s="8"/>
      <c r="G36" s="24"/>
    </row>
    <row r="37" spans="2:7" x14ac:dyDescent="0.25">
      <c r="B37" s="10">
        <v>45312</v>
      </c>
      <c r="C37" s="5" t="s">
        <v>37</v>
      </c>
      <c r="D37" s="6">
        <v>484</v>
      </c>
      <c r="F37" s="8"/>
      <c r="G37" s="24"/>
    </row>
    <row r="38" spans="2:7" x14ac:dyDescent="0.25">
      <c r="B38" s="10">
        <v>45327</v>
      </c>
      <c r="C38" s="5" t="s">
        <v>39</v>
      </c>
      <c r="D38" s="6">
        <v>377</v>
      </c>
      <c r="F38" s="8"/>
      <c r="G38" s="24"/>
    </row>
    <row r="39" spans="2:7" x14ac:dyDescent="0.25">
      <c r="B39" s="10">
        <v>45343</v>
      </c>
      <c r="C39" s="5" t="s">
        <v>40</v>
      </c>
      <c r="D39" s="6">
        <v>613</v>
      </c>
      <c r="F39" s="8"/>
      <c r="G39" s="24"/>
    </row>
    <row r="40" spans="2:7" x14ac:dyDescent="0.25">
      <c r="B40" s="10">
        <v>45344</v>
      </c>
      <c r="C40" s="5" t="s">
        <v>41</v>
      </c>
      <c r="D40" s="6">
        <v>1473</v>
      </c>
      <c r="F40" s="8"/>
      <c r="G40" s="24"/>
    </row>
    <row r="41" spans="2:7" x14ac:dyDescent="0.25">
      <c r="B41" s="10">
        <v>45362</v>
      </c>
      <c r="C41" s="5" t="s">
        <v>44</v>
      </c>
      <c r="D41" s="6">
        <v>1300</v>
      </c>
      <c r="F41" s="8"/>
      <c r="G41" s="24"/>
    </row>
    <row r="42" spans="2:7" x14ac:dyDescent="0.25">
      <c r="B42" s="10">
        <v>45390</v>
      </c>
      <c r="C42" s="5" t="s">
        <v>43</v>
      </c>
      <c r="D42" s="6">
        <v>900</v>
      </c>
      <c r="F42" s="8"/>
      <c r="G42" s="24"/>
    </row>
    <row r="43" spans="2:7" x14ac:dyDescent="0.25">
      <c r="B43" s="10">
        <v>45392</v>
      </c>
      <c r="C43" s="5" t="s">
        <v>42</v>
      </c>
      <c r="D43" s="6">
        <v>998</v>
      </c>
      <c r="F43" s="8"/>
      <c r="G43" s="24"/>
    </row>
    <row r="44" spans="2:7" x14ac:dyDescent="0.25">
      <c r="B44" s="10">
        <v>45418</v>
      </c>
      <c r="C44" s="5" t="s">
        <v>45</v>
      </c>
      <c r="D44" s="6">
        <v>73</v>
      </c>
      <c r="F44" s="8"/>
      <c r="G44" s="24"/>
    </row>
    <row r="45" spans="2:7" x14ac:dyDescent="0.25">
      <c r="B45" s="10">
        <v>45425</v>
      </c>
      <c r="C45" s="5" t="s">
        <v>37</v>
      </c>
      <c r="D45" s="6">
        <v>350</v>
      </c>
      <c r="F45" s="8"/>
      <c r="G45" s="24"/>
    </row>
    <row r="46" spans="2:7" x14ac:dyDescent="0.25">
      <c r="B46" s="10">
        <v>45439</v>
      </c>
      <c r="C46" s="5" t="s">
        <v>46</v>
      </c>
      <c r="D46" s="6">
        <v>3156</v>
      </c>
      <c r="F46" s="8"/>
      <c r="G46" s="24"/>
    </row>
    <row r="47" spans="2:7" x14ac:dyDescent="0.25">
      <c r="B47" s="10">
        <v>45439</v>
      </c>
      <c r="C47" s="5" t="s">
        <v>47</v>
      </c>
      <c r="D47" s="6">
        <v>5144</v>
      </c>
      <c r="F47" s="8"/>
      <c r="G47" s="24"/>
    </row>
    <row r="48" spans="2:7" x14ac:dyDescent="0.25">
      <c r="B48" s="10">
        <v>45439</v>
      </c>
      <c r="C48" s="5" t="s">
        <v>48</v>
      </c>
      <c r="D48" s="6">
        <v>450</v>
      </c>
      <c r="F48" s="8"/>
      <c r="G48" s="24"/>
    </row>
    <row r="49" spans="2:7" x14ac:dyDescent="0.25">
      <c r="B49" s="10">
        <v>45439</v>
      </c>
      <c r="C49" s="5" t="s">
        <v>49</v>
      </c>
      <c r="D49" s="6">
        <v>299</v>
      </c>
      <c r="F49" s="8"/>
      <c r="G49" s="24"/>
    </row>
    <row r="50" spans="2:7" x14ac:dyDescent="0.25">
      <c r="B50" s="10">
        <v>45461</v>
      </c>
      <c r="C50" s="5" t="s">
        <v>50</v>
      </c>
      <c r="D50" s="6">
        <v>1848</v>
      </c>
      <c r="F50" s="8"/>
      <c r="G50" s="24"/>
    </row>
    <row r="51" spans="2:7" x14ac:dyDescent="0.25">
      <c r="B51" s="10">
        <v>45468</v>
      </c>
      <c r="C51" s="5" t="s">
        <v>51</v>
      </c>
      <c r="D51" s="6">
        <v>4459</v>
      </c>
      <c r="F51" s="8"/>
      <c r="G51" s="24"/>
    </row>
    <row r="52" spans="2:7" x14ac:dyDescent="0.25">
      <c r="B52" s="10">
        <v>45469</v>
      </c>
      <c r="C52" s="5" t="s">
        <v>52</v>
      </c>
      <c r="D52" s="6">
        <v>4142</v>
      </c>
      <c r="F52" s="8"/>
      <c r="G52" s="24"/>
    </row>
    <row r="53" spans="2:7" x14ac:dyDescent="0.25">
      <c r="B53" s="5"/>
      <c r="C53" s="5"/>
      <c r="D53" s="6"/>
      <c r="F53" s="8"/>
      <c r="G53" s="24"/>
    </row>
    <row r="54" spans="2:7" x14ac:dyDescent="0.25">
      <c r="B54" s="5"/>
      <c r="C54" s="5"/>
      <c r="D54" s="6"/>
      <c r="F54" s="8"/>
      <c r="G54" s="12"/>
    </row>
    <row r="55" spans="2:7" x14ac:dyDescent="0.25">
      <c r="B55" s="18" t="s">
        <v>5</v>
      </c>
      <c r="C55" s="18" t="s">
        <v>8</v>
      </c>
      <c r="D55" s="18" t="s">
        <v>7</v>
      </c>
    </row>
    <row r="56" spans="2:7" x14ac:dyDescent="0.25">
      <c r="B56" s="10">
        <v>45243</v>
      </c>
      <c r="C56" s="5" t="s">
        <v>15</v>
      </c>
      <c r="D56" s="6">
        <v>10000</v>
      </c>
    </row>
    <row r="57" spans="2:7" x14ac:dyDescent="0.25">
      <c r="B57" s="10">
        <v>45264</v>
      </c>
      <c r="C57" s="20" t="s">
        <v>26</v>
      </c>
      <c r="D57" s="6">
        <v>11100</v>
      </c>
    </row>
    <row r="58" spans="2:7" x14ac:dyDescent="0.25">
      <c r="B58" s="10">
        <v>45331</v>
      </c>
      <c r="C58" s="5" t="s">
        <v>29</v>
      </c>
      <c r="D58" s="6">
        <v>1089</v>
      </c>
    </row>
    <row r="59" spans="2:7" x14ac:dyDescent="0.25">
      <c r="B59" s="10">
        <v>45428</v>
      </c>
      <c r="C59" s="5" t="s">
        <v>28</v>
      </c>
      <c r="D59" s="6">
        <v>10050</v>
      </c>
    </row>
    <row r="60" spans="2:7" x14ac:dyDescent="0.25">
      <c r="B60" s="10">
        <v>45439</v>
      </c>
      <c r="C60" s="5" t="s">
        <v>15</v>
      </c>
      <c r="D60" s="6">
        <v>10000</v>
      </c>
    </row>
    <row r="61" spans="2:7" x14ac:dyDescent="0.25">
      <c r="B61" s="10">
        <v>45442</v>
      </c>
      <c r="C61" s="5" t="s">
        <v>53</v>
      </c>
      <c r="D61" s="6">
        <v>1100</v>
      </c>
    </row>
    <row r="62" spans="2:7" x14ac:dyDescent="0.25">
      <c r="B62" s="10">
        <v>45462</v>
      </c>
      <c r="C62" s="5" t="s">
        <v>27</v>
      </c>
      <c r="D62" s="6">
        <v>11425</v>
      </c>
    </row>
    <row r="64" spans="2:7" x14ac:dyDescent="0.25">
      <c r="B64" s="12"/>
      <c r="C64" s="8"/>
      <c r="D64" s="9"/>
    </row>
    <row r="65" spans="2:7" x14ac:dyDescent="0.25">
      <c r="B65" s="2" t="s">
        <v>9</v>
      </c>
    </row>
    <row r="66" spans="2:7" x14ac:dyDescent="0.25">
      <c r="B66" s="2" t="s">
        <v>16</v>
      </c>
      <c r="C66" s="2" t="s">
        <v>22</v>
      </c>
      <c r="D66" s="3">
        <v>6071</v>
      </c>
    </row>
    <row r="67" spans="2:7" x14ac:dyDescent="0.25">
      <c r="B67" s="2" t="s">
        <v>23</v>
      </c>
      <c r="C67" s="2" t="s">
        <v>10</v>
      </c>
      <c r="D67" s="3">
        <f>D5</f>
        <v>43707</v>
      </c>
    </row>
    <row r="68" spans="2:7" x14ac:dyDescent="0.25">
      <c r="B68" s="2" t="s">
        <v>23</v>
      </c>
      <c r="C68" s="2" t="s">
        <v>11</v>
      </c>
      <c r="D68" s="3">
        <f>SUM(D31:D54)</f>
        <v>44605</v>
      </c>
    </row>
    <row r="70" spans="2:7" x14ac:dyDescent="0.25">
      <c r="B70" s="2" t="s">
        <v>12</v>
      </c>
    </row>
    <row r="71" spans="2:7" x14ac:dyDescent="0.25">
      <c r="B71" s="2" t="s">
        <v>16</v>
      </c>
      <c r="C71" s="2" t="s">
        <v>22</v>
      </c>
      <c r="D71" s="3">
        <v>10636</v>
      </c>
    </row>
    <row r="72" spans="2:7" x14ac:dyDescent="0.25">
      <c r="B72" s="2" t="s">
        <v>23</v>
      </c>
      <c r="C72" s="2" t="s">
        <v>10</v>
      </c>
      <c r="D72" s="3">
        <f>D6</f>
        <v>81550</v>
      </c>
      <c r="G72" s="11"/>
    </row>
    <row r="73" spans="2:7" x14ac:dyDescent="0.25">
      <c r="B73" s="2" t="s">
        <v>23</v>
      </c>
      <c r="C73" s="2" t="s">
        <v>11</v>
      </c>
      <c r="D73" s="3">
        <f>D28</f>
        <v>54764</v>
      </c>
    </row>
    <row r="75" spans="2:7" x14ac:dyDescent="0.25">
      <c r="C75" s="2" t="s">
        <v>24</v>
      </c>
      <c r="D75" s="3">
        <f>(D67-D68)+D66</f>
        <v>5173</v>
      </c>
    </row>
    <row r="76" spans="2:7" x14ac:dyDescent="0.25">
      <c r="C76" s="2" t="s">
        <v>25</v>
      </c>
      <c r="D76" s="3">
        <f>(D72-D73)+D71</f>
        <v>37422</v>
      </c>
    </row>
    <row r="78" spans="2:7" x14ac:dyDescent="0.25">
      <c r="C78" s="2" t="s">
        <v>13</v>
      </c>
      <c r="D78" s="13">
        <f>D75+D76</f>
        <v>42595</v>
      </c>
    </row>
  </sheetData>
  <pageMargins left="0.25" right="0.25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2023_2024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Šímová</dc:creator>
  <cp:lastModifiedBy>Renata Šímová</cp:lastModifiedBy>
  <cp:lastPrinted>2024-09-25T13:32:30Z</cp:lastPrinted>
  <dcterms:created xsi:type="dcterms:W3CDTF">2019-11-18T19:23:18Z</dcterms:created>
  <dcterms:modified xsi:type="dcterms:W3CDTF">2024-10-01T14:46:42Z</dcterms:modified>
</cp:coreProperties>
</file>